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４,治山関係\2-3　発注設計書\Ｒ07\19__【復旧補正】　三好市南山地区\工事\01_当初積算\PPI\moto\"/>
    </mc:Choice>
  </mc:AlternateContent>
  <xr:revisionPtr revIDLastSave="0" documentId="13_ncr:1_{0D79628F-9565-4A49-906B-27BD244A5E14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工事費内訳書!$A$1:$G$92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工事費内訳書!$G$92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工事費内訳書!$I$92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59" l="1"/>
  <c r="G85" i="59"/>
  <c r="G84" i="59" s="1"/>
  <c r="G83" i="59" s="1"/>
  <c r="G82" i="59" s="1"/>
  <c r="G80" i="59"/>
  <c r="G79" i="59" s="1"/>
  <c r="G78" i="59" s="1"/>
  <c r="G77" i="59" s="1"/>
  <c r="G75" i="59" s="1"/>
  <c r="G74" i="59" s="1"/>
  <c r="G72" i="59"/>
  <c r="G67" i="59"/>
  <c r="G66" i="59"/>
  <c r="G65" i="59" s="1"/>
  <c r="G61" i="59"/>
  <c r="G55" i="59"/>
  <c r="G39" i="59"/>
  <c r="G38" i="59" s="1"/>
  <c r="G36" i="59"/>
  <c r="G34" i="59"/>
  <c r="G33" i="59"/>
  <c r="G29" i="59"/>
  <c r="G21" i="59"/>
  <c r="G20" i="59"/>
  <c r="G15" i="59"/>
  <c r="G14" i="59" s="1"/>
  <c r="G13" i="59" s="1"/>
  <c r="G12" i="59" s="1"/>
  <c r="G11" i="59" s="1"/>
  <c r="G10" i="59" s="1"/>
  <c r="G91" i="59" s="1"/>
  <c r="G92" i="59" s="1"/>
</calcChain>
</file>

<file path=xl/sharedStrings.xml><?xml version="1.0" encoding="utf-8"?>
<sst xmlns="http://schemas.openxmlformats.org/spreadsheetml/2006/main" count="179" uniqueCount="96">
  <si>
    <t>住　　　　所</t>
  </si>
  <si>
    <t>商号又は名称</t>
  </si>
  <si>
    <t>代 表 者 名</t>
  </si>
  <si>
    <t>工事費内訳書</t>
  </si>
  <si>
    <t>工 事 名</t>
  </si>
  <si>
    <t>Ｒ７三林　復旧治山（補正）　三好市南山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</si>
  <si>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</si>
  <si>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</si>
  <si>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</si>
  <si>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</si>
  <si>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</si>
  <si>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</si>
  <si>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</si>
  <si>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</si>
  <si>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</si>
  <si>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</si>
  <si>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</si>
  <si>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治山土工
_x000D_</t>
  </si>
  <si>
    <t>作業土工
_x000D_</t>
  </si>
  <si>
    <t>掘削（土砂）
_x000D_礫質土</t>
  </si>
  <si>
    <t>m3</t>
  </si>
  <si>
    <t>掘削（岩石）
_x000D_軟岩IB</t>
  </si>
  <si>
    <t>土砂掘削面整形
_x000D_粘性土・礫質土</t>
  </si>
  <si>
    <t>㎡</t>
  </si>
  <si>
    <t>岩盤掘削面整形・岩盤清掃
_x000D_岩盤掘削面整形</t>
  </si>
  <si>
    <t>治山ダム工
_x000D_</t>
  </si>
  <si>
    <t>コンクリート谷止工
_x000D_</t>
  </si>
  <si>
    <t>コンクリート工（本堤）
_x000D_BB18-8-40　W/C≦60％</t>
  </si>
  <si>
    <t>円形型枠（紙製）
_x000D_内径300mm 厚5.3mm 長4000mm</t>
  </si>
  <si>
    <t>本</t>
  </si>
  <si>
    <t>型枠工（本堤）
_x000D_</t>
  </si>
  <si>
    <t>角材式残存型枠工
_x000D_</t>
  </si>
  <si>
    <t>型枠工（放水路）
_x000D_</t>
  </si>
  <si>
    <t>水平打継目鉄筋
_x000D_SD345　D22</t>
  </si>
  <si>
    <t>足場工
_x000D_</t>
  </si>
  <si>
    <t>ｍ</t>
  </si>
  <si>
    <t>間詰工
_x000D_</t>
  </si>
  <si>
    <t>コンクリート（間詰）
_x000D_BB18-8-40　W/C≦60％</t>
  </si>
  <si>
    <t>型枠工（間詰）
_x000D_</t>
  </si>
  <si>
    <t>裏石積工（間詰）
_x000D_t=15cm 割栗石80～150mm BB18-8-40 W/C≦60%</t>
  </si>
  <si>
    <t>渓間工付属物設置工
_x000D_</t>
  </si>
  <si>
    <t>堤名板取付工
_x000D_</t>
  </si>
  <si>
    <t>ネームプレート（ｱﾙﾐﾆｳﾑ軽合金鋳造製）
_x000D_A型(横40cm×縦30cm×1cm)　堤名板用</t>
  </si>
  <si>
    <t>枚</t>
  </si>
  <si>
    <t>点検施設工
_x000D_</t>
  </si>
  <si>
    <t>昇降ステップ
_x000D_300×19</t>
  </si>
  <si>
    <t>支障木処理工
_x000D_</t>
  </si>
  <si>
    <t>伐採費（スギ）
_x000D_小計20本</t>
  </si>
  <si>
    <t>スギ　伐採費
_x000D_胸高直径　10cm</t>
  </si>
  <si>
    <t>スギ　伐採費
_x000D_胸高直径　13cm</t>
  </si>
  <si>
    <t>スギ　伐採費
_x000D_胸高直径　17cm</t>
  </si>
  <si>
    <t>スギ　伐採費
_x000D_胸高直径　19cm</t>
  </si>
  <si>
    <t>スギ　伐採費
_x000D_胸高直径　20cm</t>
  </si>
  <si>
    <t>スギ　伐採費
_x000D_胸高直径　23cm</t>
  </si>
  <si>
    <t>スギ　伐採費
_x000D_胸高直径　24cm</t>
  </si>
  <si>
    <t>スギ　伐採費
_x000D_胸高直径　25cm</t>
  </si>
  <si>
    <t>スギ　伐採費
_x000D_胸高直径　26cm</t>
  </si>
  <si>
    <t>スギ　伐採費
_x000D_胸高直径　27cm</t>
  </si>
  <si>
    <t>スギ　伐採費
_x000D_胸高直径　28cm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</si>
  <si>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</si>
  <si>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</si>
  <si>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</si>
  <si>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43cm</t>
  </si>
  <si>
    <t>伐採費（雑木）
_x000D_小計8本</t>
  </si>
  <si>
    <t>雑木　伐採費
_x000D_胸高直径　15cm</t>
  </si>
  <si>
    <t>雑木　伐採費
_x000D_胸高直径　17cm</t>
  </si>
  <si>
    <t>雑木　伐採費
_x000D_胸高直径　19cm</t>
  </si>
  <si>
    <t>雑木　伐採費
_x000D_胸高直径　20cm</t>
  </si>
  <si>
    <t>雑木　伐採費
_x000D_胸高直径　30cm</t>
  </si>
  <si>
    <t>根株処理
_x000D_</t>
  </si>
  <si>
    <t>処分費
_x000D_根株</t>
  </si>
  <si>
    <t>ケーブルクレーン資材運搬
_x000D_根株</t>
  </si>
  <si>
    <t>仮設工
_x000D_</t>
  </si>
  <si>
    <t>運搬設備工
_x000D_</t>
  </si>
  <si>
    <t>ケーブルクレーン架設・撤去
_x000D_</t>
  </si>
  <si>
    <t>基</t>
  </si>
  <si>
    <t>ウインチベース架設・撤去
_x000D_</t>
  </si>
  <si>
    <t>アンカー架設・撤去
_x000D_</t>
  </si>
  <si>
    <t>仮水路工
_x000D_</t>
  </si>
  <si>
    <t>排水管施設・撤去
_x000D_φ300mm</t>
  </si>
  <si>
    <t>間接工事費
_x000D_</t>
  </si>
  <si>
    <t>共通仮設費
_x000D_</t>
  </si>
  <si>
    <t>共通仮設費（率計上）
_x000D_</t>
  </si>
  <si>
    <t>運搬費
_x000D_</t>
  </si>
  <si>
    <t>土工機械解体・組立
_x000D_</t>
  </si>
  <si>
    <t>台</t>
  </si>
  <si>
    <t>安全費
_x000D_</t>
  </si>
  <si>
    <t>雨量計設置
_x000D_</t>
  </si>
  <si>
    <t>雨量計観測
_x000D_工事期間中観測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</si>
  <si>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</si>
  <si>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</si>
  <si>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</si>
  <si>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</si>
  <si>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</si>
  <si>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</si>
  <si>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 xml:space="preserve">機械運搬
根株
</t>
    <rPh sb="5" eb="7">
      <t>ネカブ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</si>
</sst>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94"/>
  <sheetViews>
    <sheetView showGridLines="0" tabSelected="1" topLeftCell="A26" zoomScaleNormal="100" zoomScaleSheetLayoutView="100" workbookViewId="0">
      <selection activeCell="K30" sqref="K30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+G11+G74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+G13+G65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+G14+G20+G33+G38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17</v>
      </c>
      <c r="D14" s="33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+G16+G17+G18+G19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19</v>
      </c>
      <c r="E16" s="9" t="s">
        <v>20</v>
      </c>
      <c r="F16" s="10">
        <v>230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21</v>
      </c>
      <c r="E17" s="9" t="s">
        <v>20</v>
      </c>
      <c r="F17" s="10">
        <v>90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22</v>
      </c>
      <c r="E18" s="9" t="s">
        <v>23</v>
      </c>
      <c r="F18" s="10">
        <v>40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24</v>
      </c>
      <c r="E19" s="9" t="s">
        <v>23</v>
      </c>
      <c r="F19" s="10">
        <v>31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32" t="s">
        <v>25</v>
      </c>
      <c r="D20" s="33"/>
      <c r="E20" s="9" t="s">
        <v>13</v>
      </c>
      <c r="F20" s="10">
        <v>1</v>
      </c>
      <c r="G20" s="11">
        <f>+G21+G29</f>
        <v>0</v>
      </c>
      <c r="H20" s="12"/>
      <c r="I20" s="13">
        <v>11</v>
      </c>
      <c r="J20" s="13">
        <v>3</v>
      </c>
    </row>
    <row r="21" spans="1:10" ht="42" customHeight="1" x14ac:dyDescent="0.15">
      <c r="A21" s="14"/>
      <c r="B21" s="15"/>
      <c r="C21" s="15"/>
      <c r="D21" s="16" t="s">
        <v>26</v>
      </c>
      <c r="E21" s="9" t="s">
        <v>13</v>
      </c>
      <c r="F21" s="10">
        <v>1</v>
      </c>
      <c r="G21" s="11">
        <f>+G22+G23+G24+G25+G26+G27+G28</f>
        <v>0</v>
      </c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27</v>
      </c>
      <c r="E22" s="9" t="s">
        <v>20</v>
      </c>
      <c r="F22" s="10">
        <v>192.1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28</v>
      </c>
      <c r="E23" s="9" t="s">
        <v>29</v>
      </c>
      <c r="F23" s="10">
        <v>3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30</v>
      </c>
      <c r="E24" s="9" t="s">
        <v>23</v>
      </c>
      <c r="F24" s="10">
        <v>109.8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31</v>
      </c>
      <c r="E25" s="9" t="s">
        <v>23</v>
      </c>
      <c r="F25" s="10">
        <v>65.8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32</v>
      </c>
      <c r="E26" s="9" t="s">
        <v>23</v>
      </c>
      <c r="F26" s="10">
        <v>3.4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33</v>
      </c>
      <c r="E27" s="9" t="s">
        <v>29</v>
      </c>
      <c r="F27" s="10">
        <v>140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34</v>
      </c>
      <c r="E28" s="9" t="s">
        <v>35</v>
      </c>
      <c r="F28" s="10">
        <v>48.1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36</v>
      </c>
      <c r="E29" s="9" t="s">
        <v>13</v>
      </c>
      <c r="F29" s="10">
        <v>1</v>
      </c>
      <c r="G29" s="11">
        <f>+G30+G31+G32</f>
        <v>0</v>
      </c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37</v>
      </c>
      <c r="E30" s="9" t="s">
        <v>20</v>
      </c>
      <c r="F30" s="10">
        <v>12.2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38</v>
      </c>
      <c r="E31" s="9" t="s">
        <v>23</v>
      </c>
      <c r="F31" s="10">
        <v>45.2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39</v>
      </c>
      <c r="E32" s="9" t="s">
        <v>23</v>
      </c>
      <c r="F32" s="10">
        <v>45.2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32" t="s">
        <v>40</v>
      </c>
      <c r="D33" s="33"/>
      <c r="E33" s="9" t="s">
        <v>13</v>
      </c>
      <c r="F33" s="10">
        <v>1</v>
      </c>
      <c r="G33" s="11">
        <f>+G34+G36</f>
        <v>0</v>
      </c>
      <c r="H33" s="12"/>
      <c r="I33" s="13">
        <v>24</v>
      </c>
      <c r="J33" s="13">
        <v>3</v>
      </c>
    </row>
    <row r="34" spans="1:10" ht="42" customHeight="1" x14ac:dyDescent="0.15">
      <c r="A34" s="14"/>
      <c r="B34" s="15"/>
      <c r="C34" s="15"/>
      <c r="D34" s="16" t="s">
        <v>41</v>
      </c>
      <c r="E34" s="9" t="s">
        <v>13</v>
      </c>
      <c r="F34" s="10">
        <v>1</v>
      </c>
      <c r="G34" s="11">
        <f>+G35</f>
        <v>0</v>
      </c>
      <c r="H34" s="12"/>
      <c r="I34" s="13">
        <v>25</v>
      </c>
      <c r="J34" s="13">
        <v>4</v>
      </c>
    </row>
    <row r="35" spans="1:10" ht="57" customHeight="1" x14ac:dyDescent="0.15">
      <c r="A35" s="14"/>
      <c r="B35" s="15"/>
      <c r="C35" s="15"/>
      <c r="D35" s="16" t="s">
        <v>42</v>
      </c>
      <c r="E35" s="9" t="s">
        <v>43</v>
      </c>
      <c r="F35" s="10">
        <v>1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44</v>
      </c>
      <c r="E36" s="9" t="s">
        <v>13</v>
      </c>
      <c r="F36" s="10">
        <v>1</v>
      </c>
      <c r="G36" s="11">
        <f>+G37</f>
        <v>0</v>
      </c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45</v>
      </c>
      <c r="E37" s="9" t="s">
        <v>29</v>
      </c>
      <c r="F37" s="10">
        <v>36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32" t="s">
        <v>46</v>
      </c>
      <c r="D38" s="33"/>
      <c r="E38" s="9" t="s">
        <v>13</v>
      </c>
      <c r="F38" s="10">
        <v>1</v>
      </c>
      <c r="G38" s="11">
        <f>+G39+G55+G61</f>
        <v>0</v>
      </c>
      <c r="H38" s="12"/>
      <c r="I38" s="13">
        <v>29</v>
      </c>
      <c r="J38" s="13">
        <v>3</v>
      </c>
    </row>
    <row r="39" spans="1:10" ht="42" customHeight="1" x14ac:dyDescent="0.15">
      <c r="A39" s="14"/>
      <c r="B39" s="15"/>
      <c r="C39" s="15"/>
      <c r="D39" s="16" t="s">
        <v>47</v>
      </c>
      <c r="E39" s="9" t="s">
        <v>13</v>
      </c>
      <c r="F39" s="10">
        <v>1</v>
      </c>
      <c r="G39" s="11">
        <f>+G40+G41+G42+G43+G44+G45+G46+G47+G48+G49+G50+G51+G52+G53+G54</f>
        <v>0</v>
      </c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48</v>
      </c>
      <c r="E40" s="9" t="s">
        <v>29</v>
      </c>
      <c r="F40" s="10">
        <v>1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49</v>
      </c>
      <c r="E41" s="9" t="s">
        <v>29</v>
      </c>
      <c r="F41" s="10">
        <v>2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50</v>
      </c>
      <c r="E42" s="9" t="s">
        <v>29</v>
      </c>
      <c r="F42" s="10">
        <v>2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51</v>
      </c>
      <c r="E43" s="9" t="s">
        <v>29</v>
      </c>
      <c r="F43" s="10">
        <v>1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52</v>
      </c>
      <c r="E44" s="9" t="s">
        <v>29</v>
      </c>
      <c r="F44" s="10">
        <v>2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53</v>
      </c>
      <c r="E45" s="9" t="s">
        <v>29</v>
      </c>
      <c r="F45" s="10">
        <v>2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54</v>
      </c>
      <c r="E46" s="9" t="s">
        <v>29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55</v>
      </c>
      <c r="E47" s="9" t="s">
        <v>29</v>
      </c>
      <c r="F47" s="10">
        <v>1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56</v>
      </c>
      <c r="E48" s="9" t="s">
        <v>29</v>
      </c>
      <c r="F48" s="10">
        <v>1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57</v>
      </c>
      <c r="E49" s="9" t="s">
        <v>29</v>
      </c>
      <c r="F49" s="10">
        <v>1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58</v>
      </c>
      <c r="E50" s="9" t="s">
        <v>29</v>
      </c>
      <c r="F50" s="10">
        <v>1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59</v>
      </c>
      <c r="E51" s="9" t="s">
        <v>29</v>
      </c>
      <c r="F51" s="10">
        <v>1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60</v>
      </c>
      <c r="E52" s="9" t="s">
        <v>29</v>
      </c>
      <c r="F52" s="10">
        <v>1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61</v>
      </c>
      <c r="E53" s="9" t="s">
        <v>29</v>
      </c>
      <c r="F53" s="10">
        <v>2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62</v>
      </c>
      <c r="E54" s="9" t="s">
        <v>29</v>
      </c>
      <c r="F54" s="10">
        <v>1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63</v>
      </c>
      <c r="E55" s="9" t="s">
        <v>13</v>
      </c>
      <c r="F55" s="10">
        <v>1</v>
      </c>
      <c r="G55" s="11">
        <f>+G56+G57+G58+G59+G60</f>
        <v>0</v>
      </c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64</v>
      </c>
      <c r="E56" s="9" t="s">
        <v>29</v>
      </c>
      <c r="F56" s="10">
        <v>1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65</v>
      </c>
      <c r="E57" s="9" t="s">
        <v>29</v>
      </c>
      <c r="F57" s="10">
        <v>1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66</v>
      </c>
      <c r="E58" s="9" t="s">
        <v>29</v>
      </c>
      <c r="F58" s="10">
        <v>1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67</v>
      </c>
      <c r="E59" s="9" t="s">
        <v>29</v>
      </c>
      <c r="F59" s="10">
        <v>1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68</v>
      </c>
      <c r="E60" s="9" t="s">
        <v>29</v>
      </c>
      <c r="F60" s="10">
        <v>4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69</v>
      </c>
      <c r="E61" s="9" t="s">
        <v>13</v>
      </c>
      <c r="F61" s="10">
        <v>1</v>
      </c>
      <c r="G61" s="11">
        <f>+G62+G63+G64</f>
        <v>0</v>
      </c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70</v>
      </c>
      <c r="E62" s="9" t="s">
        <v>20</v>
      </c>
      <c r="F62" s="10">
        <v>6.3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71</v>
      </c>
      <c r="E63" s="9" t="s">
        <v>20</v>
      </c>
      <c r="F63" s="10">
        <v>6.3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95</v>
      </c>
      <c r="E64" s="9" t="s">
        <v>20</v>
      </c>
      <c r="F64" s="10">
        <v>6.3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32" t="s">
        <v>72</v>
      </c>
      <c r="C65" s="32"/>
      <c r="D65" s="33"/>
      <c r="E65" s="9" t="s">
        <v>13</v>
      </c>
      <c r="F65" s="10">
        <v>1</v>
      </c>
      <c r="G65" s="11">
        <f>+G66</f>
        <v>0</v>
      </c>
      <c r="H65" s="12"/>
      <c r="I65" s="13">
        <v>56</v>
      </c>
      <c r="J65" s="13">
        <v>2</v>
      </c>
    </row>
    <row r="66" spans="1:10" ht="42" customHeight="1" x14ac:dyDescent="0.15">
      <c r="A66" s="14"/>
      <c r="B66" s="15"/>
      <c r="C66" s="32" t="s">
        <v>72</v>
      </c>
      <c r="D66" s="33"/>
      <c r="E66" s="9" t="s">
        <v>13</v>
      </c>
      <c r="F66" s="10">
        <v>1</v>
      </c>
      <c r="G66" s="11">
        <f>+G67+G72</f>
        <v>0</v>
      </c>
      <c r="H66" s="12"/>
      <c r="I66" s="13">
        <v>57</v>
      </c>
      <c r="J66" s="13">
        <v>3</v>
      </c>
    </row>
    <row r="67" spans="1:10" ht="42" customHeight="1" x14ac:dyDescent="0.15">
      <c r="A67" s="14"/>
      <c r="B67" s="15"/>
      <c r="C67" s="15"/>
      <c r="D67" s="16" t="s">
        <v>73</v>
      </c>
      <c r="E67" s="9" t="s">
        <v>13</v>
      </c>
      <c r="F67" s="10">
        <v>1</v>
      </c>
      <c r="G67" s="11">
        <f>+G68+G69+G70+G71</f>
        <v>0</v>
      </c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74</v>
      </c>
      <c r="E68" s="9" t="s">
        <v>75</v>
      </c>
      <c r="F68" s="10">
        <v>1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76</v>
      </c>
      <c r="E69" s="9" t="s">
        <v>75</v>
      </c>
      <c r="F69" s="10">
        <v>1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77</v>
      </c>
      <c r="E70" s="9" t="s">
        <v>75</v>
      </c>
      <c r="F70" s="10">
        <v>1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77</v>
      </c>
      <c r="E71" s="9" t="s">
        <v>75</v>
      </c>
      <c r="F71" s="10">
        <v>1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78</v>
      </c>
      <c r="E72" s="9" t="s">
        <v>13</v>
      </c>
      <c r="F72" s="10">
        <v>1</v>
      </c>
      <c r="G72" s="11">
        <f>+G73</f>
        <v>0</v>
      </c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79</v>
      </c>
      <c r="E73" s="9" t="s">
        <v>35</v>
      </c>
      <c r="F73" s="10">
        <v>30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31" t="s">
        <v>80</v>
      </c>
      <c r="B74" s="32"/>
      <c r="C74" s="32"/>
      <c r="D74" s="33"/>
      <c r="E74" s="9" t="s">
        <v>13</v>
      </c>
      <c r="F74" s="10">
        <v>1</v>
      </c>
      <c r="G74" s="11">
        <f>+G75+G88</f>
        <v>0</v>
      </c>
      <c r="H74" s="12"/>
      <c r="I74" s="13">
        <v>65</v>
      </c>
      <c r="J74" s="13"/>
    </row>
    <row r="75" spans="1:10" ht="42" customHeight="1" x14ac:dyDescent="0.15">
      <c r="A75" s="31" t="s">
        <v>81</v>
      </c>
      <c r="B75" s="32"/>
      <c r="C75" s="32"/>
      <c r="D75" s="33"/>
      <c r="E75" s="9" t="s">
        <v>13</v>
      </c>
      <c r="F75" s="10">
        <v>1</v>
      </c>
      <c r="G75" s="11">
        <f>+G76+G77+G82</f>
        <v>0</v>
      </c>
      <c r="H75" s="12"/>
      <c r="I75" s="13">
        <v>66</v>
      </c>
      <c r="J75" s="13">
        <v>200</v>
      </c>
    </row>
    <row r="76" spans="1:10" ht="42" customHeight="1" x14ac:dyDescent="0.15">
      <c r="A76" s="31" t="s">
        <v>82</v>
      </c>
      <c r="B76" s="32"/>
      <c r="C76" s="32"/>
      <c r="D76" s="33"/>
      <c r="E76" s="9" t="s">
        <v>13</v>
      </c>
      <c r="F76" s="10">
        <v>1</v>
      </c>
      <c r="G76" s="17"/>
      <c r="H76" s="12"/>
      <c r="I76" s="13">
        <v>67</v>
      </c>
      <c r="J76" s="13"/>
    </row>
    <row r="77" spans="1:10" ht="42" customHeight="1" x14ac:dyDescent="0.15">
      <c r="A77" s="31" t="s">
        <v>83</v>
      </c>
      <c r="B77" s="32"/>
      <c r="C77" s="32"/>
      <c r="D77" s="33"/>
      <c r="E77" s="9" t="s">
        <v>13</v>
      </c>
      <c r="F77" s="10">
        <v>1</v>
      </c>
      <c r="G77" s="11">
        <f>+G78</f>
        <v>0</v>
      </c>
      <c r="H77" s="12"/>
      <c r="I77" s="13">
        <v>68</v>
      </c>
      <c r="J77" s="13">
        <v>1</v>
      </c>
    </row>
    <row r="78" spans="1:10" ht="42" customHeight="1" x14ac:dyDescent="0.15">
      <c r="A78" s="14"/>
      <c r="B78" s="32" t="s">
        <v>83</v>
      </c>
      <c r="C78" s="32"/>
      <c r="D78" s="33"/>
      <c r="E78" s="9" t="s">
        <v>13</v>
      </c>
      <c r="F78" s="10">
        <v>1</v>
      </c>
      <c r="G78" s="11">
        <f>+G79</f>
        <v>0</v>
      </c>
      <c r="H78" s="12"/>
      <c r="I78" s="13">
        <v>69</v>
      </c>
      <c r="J78" s="13">
        <v>2</v>
      </c>
    </row>
    <row r="79" spans="1:10" ht="42" customHeight="1" x14ac:dyDescent="0.15">
      <c r="A79" s="14"/>
      <c r="B79" s="15"/>
      <c r="C79" s="32" t="s">
        <v>83</v>
      </c>
      <c r="D79" s="33"/>
      <c r="E79" s="9" t="s">
        <v>13</v>
      </c>
      <c r="F79" s="10">
        <v>1</v>
      </c>
      <c r="G79" s="11">
        <f>+G80</f>
        <v>0</v>
      </c>
      <c r="H79" s="12"/>
      <c r="I79" s="13">
        <v>70</v>
      </c>
      <c r="J79" s="13">
        <v>3</v>
      </c>
    </row>
    <row r="80" spans="1:10" ht="42" customHeight="1" x14ac:dyDescent="0.15">
      <c r="A80" s="14"/>
      <c r="B80" s="15"/>
      <c r="C80" s="15"/>
      <c r="D80" s="16" t="s">
        <v>83</v>
      </c>
      <c r="E80" s="9" t="s">
        <v>13</v>
      </c>
      <c r="F80" s="10">
        <v>1</v>
      </c>
      <c r="G80" s="11">
        <f>+G81</f>
        <v>0</v>
      </c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84</v>
      </c>
      <c r="E81" s="9" t="s">
        <v>85</v>
      </c>
      <c r="F81" s="10">
        <v>2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31" t="s">
        <v>86</v>
      </c>
      <c r="B82" s="32"/>
      <c r="C82" s="32"/>
      <c r="D82" s="33"/>
      <c r="E82" s="9" t="s">
        <v>13</v>
      </c>
      <c r="F82" s="10">
        <v>1</v>
      </c>
      <c r="G82" s="11">
        <f>+G83</f>
        <v>0</v>
      </c>
      <c r="H82" s="12"/>
      <c r="I82" s="13">
        <v>73</v>
      </c>
      <c r="J82" s="13">
        <v>1</v>
      </c>
    </row>
    <row r="83" spans="1:10" ht="42" customHeight="1" x14ac:dyDescent="0.15">
      <c r="A83" s="14"/>
      <c r="B83" s="32" t="s">
        <v>86</v>
      </c>
      <c r="C83" s="32"/>
      <c r="D83" s="33"/>
      <c r="E83" s="9" t="s">
        <v>13</v>
      </c>
      <c r="F83" s="10">
        <v>1</v>
      </c>
      <c r="G83" s="11">
        <f>+G84</f>
        <v>0</v>
      </c>
      <c r="H83" s="12"/>
      <c r="I83" s="13">
        <v>74</v>
      </c>
      <c r="J83" s="13">
        <v>2</v>
      </c>
    </row>
    <row r="84" spans="1:10" ht="42" customHeight="1" x14ac:dyDescent="0.15">
      <c r="A84" s="14"/>
      <c r="B84" s="15"/>
      <c r="C84" s="32" t="s">
        <v>86</v>
      </c>
      <c r="D84" s="33"/>
      <c r="E84" s="9" t="s">
        <v>13</v>
      </c>
      <c r="F84" s="10">
        <v>1</v>
      </c>
      <c r="G84" s="11">
        <f>+G85</f>
        <v>0</v>
      </c>
      <c r="H84" s="12"/>
      <c r="I84" s="13">
        <v>75</v>
      </c>
      <c r="J84" s="13">
        <v>3</v>
      </c>
    </row>
    <row r="85" spans="1:10" ht="42" customHeight="1" x14ac:dyDescent="0.15">
      <c r="A85" s="14"/>
      <c r="B85" s="15"/>
      <c r="C85" s="15"/>
      <c r="D85" s="16" t="s">
        <v>86</v>
      </c>
      <c r="E85" s="9" t="s">
        <v>13</v>
      </c>
      <c r="F85" s="10">
        <v>1</v>
      </c>
      <c r="G85" s="11">
        <f>+G86+G87</f>
        <v>0</v>
      </c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87</v>
      </c>
      <c r="E86" s="9" t="s">
        <v>75</v>
      </c>
      <c r="F86" s="10">
        <v>1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88</v>
      </c>
      <c r="E87" s="9" t="s">
        <v>13</v>
      </c>
      <c r="F87" s="10">
        <v>1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31" t="s">
        <v>89</v>
      </c>
      <c r="B88" s="32"/>
      <c r="C88" s="32"/>
      <c r="D88" s="33"/>
      <c r="E88" s="9" t="s">
        <v>13</v>
      </c>
      <c r="F88" s="10">
        <v>1</v>
      </c>
      <c r="G88" s="11">
        <f>+G89</f>
        <v>0</v>
      </c>
      <c r="H88" s="12"/>
      <c r="I88" s="13">
        <v>79</v>
      </c>
      <c r="J88" s="13">
        <v>210</v>
      </c>
    </row>
    <row r="89" spans="1:10" ht="42" customHeight="1" x14ac:dyDescent="0.15">
      <c r="A89" s="31" t="s">
        <v>90</v>
      </c>
      <c r="B89" s="32"/>
      <c r="C89" s="32"/>
      <c r="D89" s="33"/>
      <c r="E89" s="9" t="s">
        <v>13</v>
      </c>
      <c r="F89" s="10">
        <v>1</v>
      </c>
      <c r="G89" s="17"/>
      <c r="H89" s="12"/>
      <c r="I89" s="13">
        <v>80</v>
      </c>
      <c r="J89" s="13"/>
    </row>
    <row r="90" spans="1:10" ht="42" customHeight="1" x14ac:dyDescent="0.15">
      <c r="A90" s="31" t="s">
        <v>91</v>
      </c>
      <c r="B90" s="32"/>
      <c r="C90" s="32"/>
      <c r="D90" s="33"/>
      <c r="E90" s="9" t="s">
        <v>13</v>
      </c>
      <c r="F90" s="10">
        <v>1</v>
      </c>
      <c r="G90" s="17"/>
      <c r="H90" s="12"/>
      <c r="I90" s="13">
        <v>81</v>
      </c>
      <c r="J90" s="13">
        <v>220</v>
      </c>
    </row>
    <row r="91" spans="1:10" ht="42" customHeight="1" x14ac:dyDescent="0.15">
      <c r="A91" s="31" t="s">
        <v>92</v>
      </c>
      <c r="B91" s="32"/>
      <c r="C91" s="32"/>
      <c r="D91" s="33"/>
      <c r="E91" s="9" t="s">
        <v>13</v>
      </c>
      <c r="F91" s="10">
        <v>1</v>
      </c>
      <c r="G91" s="11">
        <f>+G10+G90</f>
        <v>0</v>
      </c>
      <c r="H91" s="12"/>
      <c r="I91" s="13">
        <v>82</v>
      </c>
      <c r="J91" s="13">
        <v>30</v>
      </c>
    </row>
    <row r="92" spans="1:10" ht="42" customHeight="1" x14ac:dyDescent="0.15">
      <c r="A92" s="22" t="s">
        <v>93</v>
      </c>
      <c r="B92" s="23"/>
      <c r="C92" s="23"/>
      <c r="D92" s="24"/>
      <c r="E92" s="18" t="s">
        <v>94</v>
      </c>
      <c r="F92" s="19" t="s">
        <v>94</v>
      </c>
      <c r="G92" s="20">
        <f>G91</f>
        <v>0</v>
      </c>
      <c r="I92" s="21">
        <v>83</v>
      </c>
      <c r="J92" s="21">
        <v>90</v>
      </c>
    </row>
    <row r="93" spans="1:10" ht="42" customHeight="1" x14ac:dyDescent="0.15"/>
    <row r="94" spans="1:10" ht="42" customHeight="1" x14ac:dyDescent="0.15"/>
  </sheetData>
  <sheetProtection algorithmName="SHA-512" hashValue="9AVxiRNz2mkSRLYX1XvucxcZzlvd30fqIW2PQxgrt2Vwc6JuCRTUzPWbtqRmQMmSUOBVIITFv1dDqI6cZafWlQ==" saltValue="Px5Kkf5hG30YfRfps0PVhw==" spinCount="100000" sheet="1" objects="1" scenarios="1"/>
  <mergeCells count="30">
    <mergeCell ref="A88:D88"/>
    <mergeCell ref="A89:D89"/>
    <mergeCell ref="A90:D90"/>
    <mergeCell ref="A91:D91"/>
    <mergeCell ref="B78:D78"/>
    <mergeCell ref="C79:D79"/>
    <mergeCell ref="A82:D82"/>
    <mergeCell ref="B83:D83"/>
    <mergeCell ref="C84:D84"/>
    <mergeCell ref="C66:D66"/>
    <mergeCell ref="A74:D74"/>
    <mergeCell ref="A75:D75"/>
    <mergeCell ref="A76:D76"/>
    <mergeCell ref="A77:D77"/>
    <mergeCell ref="A92:D92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0:D20"/>
    <mergeCell ref="C33:D33"/>
    <mergeCell ref="C38:D38"/>
    <mergeCell ref="B65:D6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takagaki yuuto</cp:lastModifiedBy>
  <cp:lastPrinted>2026-01-29T04:28:15Z</cp:lastPrinted>
  <dcterms:created xsi:type="dcterms:W3CDTF">2014-01-09T08:55:00Z</dcterms:created>
  <dcterms:modified xsi:type="dcterms:W3CDTF">2026-01-29T04:28:58Z</dcterms:modified>
</cp:coreProperties>
</file>